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для сайта" sheetId="1" r:id="rId1"/>
  </sheets>
  <definedNames>
    <definedName name="_xlnm._FilterDatabase" localSheetId="0" hidden="1">'для сайта'!$A$5:$P$5</definedName>
    <definedName name="_xlnm.Print_Titles" localSheetId="0">'для сайта'!$2:$5</definedName>
    <definedName name="_xlnm.Print_Area" localSheetId="0">'для сайта'!$A$1:$N$62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L44" i="1"/>
  <c r="I44" i="1"/>
  <c r="H44" i="1"/>
  <c r="I42" i="1"/>
  <c r="H42" i="1"/>
  <c r="M38" i="1"/>
  <c r="L38" i="1"/>
  <c r="H38" i="1"/>
  <c r="M34" i="1"/>
  <c r="L34" i="1"/>
  <c r="I34" i="1"/>
  <c r="H34" i="1"/>
  <c r="M31" i="1"/>
  <c r="L31" i="1"/>
  <c r="I31" i="1"/>
  <c r="H31" i="1"/>
  <c r="M28" i="1"/>
  <c r="L28" i="1"/>
  <c r="I28" i="1"/>
  <c r="H28" i="1"/>
  <c r="M19" i="1"/>
  <c r="L19" i="1"/>
  <c r="I19" i="1"/>
  <c r="H19" i="1"/>
  <c r="B7" i="1"/>
  <c r="B8" i="1" s="1"/>
  <c r="B9" i="1" s="1"/>
  <c r="B10" i="1" s="1"/>
  <c r="B11" i="1" s="1"/>
  <c r="B12" i="1" s="1"/>
  <c r="B13" i="1" s="1"/>
  <c r="B14" i="1" s="1"/>
  <c r="B15" i="1" s="1"/>
  <c r="I45" i="1" l="1"/>
  <c r="L45" i="1"/>
  <c r="H45" i="1"/>
  <c r="M45" i="1"/>
</calcChain>
</file>

<file path=xl/sharedStrings.xml><?xml version="1.0" encoding="utf-8"?>
<sst xmlns="http://schemas.openxmlformats.org/spreadsheetml/2006/main" count="153" uniqueCount="63">
  <si>
    <t xml:space="preserve"> </t>
  </si>
  <si>
    <t>Предложения собственникам о предстоящем проведении капитального ремонта в 2024 году</t>
  </si>
  <si>
    <t>№ п/п</t>
  </si>
  <si>
    <t>Муниципальное образование</t>
  </si>
  <si>
    <t>Адрес МКД</t>
  </si>
  <si>
    <t xml:space="preserve">№ дома </t>
  </si>
  <si>
    <t>Площадь МКД, 
в которых планируется проведение работ, оказание услуг, 
 кв. м.</t>
  </si>
  <si>
    <t>Строительно-монтажные работы</t>
  </si>
  <si>
    <t>Проектно-сметная документация</t>
  </si>
  <si>
    <t>ПЛАН</t>
  </si>
  <si>
    <t>Наименование конструктива/системы</t>
  </si>
  <si>
    <t>стоимость, руб.</t>
  </si>
  <si>
    <t>Кол-во</t>
  </si>
  <si>
    <t>Срок завершения</t>
  </si>
  <si>
    <t>городской округ Анадырь</t>
  </si>
  <si>
    <t xml:space="preserve">г. Анадырь, ул. Беринга </t>
  </si>
  <si>
    <t>крыша</t>
  </si>
  <si>
    <t>IV квартал 2024 года</t>
  </si>
  <si>
    <t>ВИС (ТС)</t>
  </si>
  <si>
    <t xml:space="preserve">г. Анадырь, ул. Ленина </t>
  </si>
  <si>
    <t>ВИС (ЭС)</t>
  </si>
  <si>
    <t xml:space="preserve">г. Анадырь, ул. Отке </t>
  </si>
  <si>
    <t>кровля</t>
  </si>
  <si>
    <t>30А</t>
  </si>
  <si>
    <t>ИТОГО ПО ГО АНАДЫРЬ</t>
  </si>
  <si>
    <t>Анадырский муниципальный район</t>
  </si>
  <si>
    <t>пгт. Беринговский, ул. Мандрикова</t>
  </si>
  <si>
    <t>ВИС (ВО)</t>
  </si>
  <si>
    <t>II квартал 2024 года</t>
  </si>
  <si>
    <t>ВИС (ХВС, ГВС)</t>
  </si>
  <si>
    <t>ВИС (ХВС, ГВС, ВО)</t>
  </si>
  <si>
    <t xml:space="preserve">пгт. Беринговский, ул. Мандрикова </t>
  </si>
  <si>
    <t>пгт. Беринговский, ул. Первого Ревкома Чукотки</t>
  </si>
  <si>
    <t>с. Марково, ул. Больничная</t>
  </si>
  <si>
    <t>с. Марково, ул. Берзина</t>
  </si>
  <si>
    <t>24а</t>
  </si>
  <si>
    <t>ИТОГО по Анадырскому муниципальному району</t>
  </si>
  <si>
    <t>Билибинский муниципальный район</t>
  </si>
  <si>
    <t>с. Омолон, ул. Сульженко</t>
  </si>
  <si>
    <t>ВИС (ЭС,ТС,ХВС,ГВС,ВО)</t>
  </si>
  <si>
    <t>ИТОГО по Билибинскому муниципальному району</t>
  </si>
  <si>
    <t>Городской округ Певек</t>
  </si>
  <si>
    <t>г. Певек, ул. Чемоданова</t>
  </si>
  <si>
    <t>ВИС(ХГВС, ВО)</t>
  </si>
  <si>
    <t>ИТОГО ПО ГО ПЕВЕК</t>
  </si>
  <si>
    <t>Провиденский городской округ</t>
  </si>
  <si>
    <t>пгт. Провидения, ул. Набережная Дежнева</t>
  </si>
  <si>
    <t>фундамент</t>
  </si>
  <si>
    <t>кровля, фасад, фундамент</t>
  </si>
  <si>
    <t>III квартал 2024 года</t>
  </si>
  <si>
    <t>пгт. Провидения, ул. Полярная</t>
  </si>
  <si>
    <t>фасад, фундамент</t>
  </si>
  <si>
    <t>ИТОГО ПО ГО ПРОВИДЕНСКИЙ</t>
  </si>
  <si>
    <t>городской округ Эгвекинот</t>
  </si>
  <si>
    <t>пгт. Мыс Шмидта, ул. Полярная</t>
  </si>
  <si>
    <t>1А</t>
  </si>
  <si>
    <t xml:space="preserve">крыша </t>
  </si>
  <si>
    <t>с. Рыркайпий, ул. Строительная</t>
  </si>
  <si>
    <t>ИТОГО ПО ГО ЭГВЕКИНОТ</t>
  </si>
  <si>
    <t>Чукотский муниципальный район</t>
  </si>
  <si>
    <t>с. Лаврентия, ул. Сычева</t>
  </si>
  <si>
    <t>ИТОГО по Чукотскому муниципальному району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</si>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</sst>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rgb="FF0070C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26282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4" fontId="13" fillId="3" borderId="16" xfId="0" applyNumberFormat="1" applyFont="1" applyFill="1" applyBorder="1" applyAlignment="1">
      <alignment horizontal="center" vertical="center" wrapText="1"/>
    </xf>
    <xf numFmtId="1" fontId="13" fillId="2" borderId="16" xfId="0" applyNumberFormat="1" applyFont="1" applyFill="1" applyBorder="1" applyAlignment="1">
      <alignment horizontal="center" vertical="center" wrapText="1"/>
    </xf>
    <xf numFmtId="3" fontId="13" fillId="2" borderId="16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/>
    <xf numFmtId="4" fontId="13" fillId="3" borderId="13" xfId="0" applyNumberFormat="1" applyFont="1" applyFill="1" applyBorder="1" applyAlignment="1">
      <alignment horizontal="center"/>
    </xf>
    <xf numFmtId="1" fontId="13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/>
    <xf numFmtId="3" fontId="13" fillId="2" borderId="13" xfId="0" applyNumberFormat="1" applyFont="1" applyFill="1" applyBorder="1" applyAlignment="1">
      <alignment horizontal="center"/>
    </xf>
    <xf numFmtId="3" fontId="13" fillId="2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6" fillId="0" borderId="0" xfId="0" applyFont="1" applyBorder="1"/>
    <xf numFmtId="0" fontId="6" fillId="3" borderId="0" xfId="0" applyFont="1" applyFill="1"/>
    <xf numFmtId="1" fontId="6" fillId="2" borderId="0" xfId="0" applyNumberFormat="1" applyFont="1" applyFill="1"/>
    <xf numFmtId="3" fontId="6" fillId="0" borderId="0" xfId="0" applyNumberFormat="1" applyFont="1" applyBorder="1"/>
    <xf numFmtId="0" fontId="1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Border="1"/>
    <xf numFmtId="1" fontId="6" fillId="2" borderId="0" xfId="0" applyNumberFormat="1" applyFont="1" applyFill="1" applyBorder="1"/>
    <xf numFmtId="4" fontId="6" fillId="3" borderId="0" xfId="0" applyNumberFormat="1" applyFont="1" applyFill="1"/>
    <xf numFmtId="4" fontId="6" fillId="0" borderId="0" xfId="0" applyNumberFormat="1" applyFont="1" applyBorder="1"/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3" fillId="2" borderId="0" xfId="0" applyFont="1" applyFill="1"/>
    <xf numFmtId="4" fontId="6" fillId="0" borderId="0" xfId="0" applyNumberFormat="1" applyFont="1" applyFill="1" applyBorder="1"/>
    <xf numFmtId="0" fontId="3" fillId="0" borderId="0" xfId="0" applyFont="1"/>
    <xf numFmtId="0" fontId="3" fillId="3" borderId="0" xfId="0" applyFont="1" applyFill="1"/>
    <xf numFmtId="1" fontId="3" fillId="2" borderId="0" xfId="0" applyNumberFormat="1" applyFont="1" applyFill="1"/>
    <xf numFmtId="0" fontId="3" fillId="0" borderId="0" xfId="0" applyFont="1" applyFill="1" applyAlignment="1">
      <alignment wrapText="1"/>
    </xf>
    <xf numFmtId="4" fontId="3" fillId="0" borderId="0" xfId="0" applyNumberFormat="1" applyFont="1" applyFill="1"/>
    <xf numFmtId="0" fontId="0" fillId="2" borderId="0" xfId="0" applyFont="1" applyFill="1"/>
    <xf numFmtId="0" fontId="0" fillId="0" borderId="0" xfId="0" applyFont="1" applyFill="1"/>
    <xf numFmtId="0" fontId="0" fillId="3" borderId="0" xfId="0" applyFont="1" applyFill="1"/>
    <xf numFmtId="1" fontId="0" fillId="2" borderId="0" xfId="0" applyNumberFormat="1" applyFont="1" applyFill="1"/>
    <xf numFmtId="0" fontId="13" fillId="2" borderId="15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tabSelected="1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9" sqref="P9"/>
    </sheetView>
  </sheetViews>
  <sheetFormatPr defaultColWidth="3" defaultRowHeight="15" x14ac:dyDescent="0.25"/>
  <cols>
    <col min="1" max="1" width="1.42578125" style="2" bestFit="1" customWidth="1"/>
    <col min="2" max="2" width="3.85546875" style="115" customWidth="1"/>
    <col min="3" max="3" width="27.7109375" style="2" customWidth="1"/>
    <col min="4" max="4" width="27.85546875" style="2" customWidth="1"/>
    <col min="5" max="5" width="8.5703125" style="2" customWidth="1"/>
    <col min="6" max="6" width="13.5703125" style="115" customWidth="1"/>
    <col min="7" max="7" width="20.5703125" style="115" customWidth="1"/>
    <col min="8" max="8" width="19.5703125" style="117" customWidth="1"/>
    <col min="9" max="9" width="8.7109375" style="118" customWidth="1"/>
    <col min="10" max="10" width="18.5703125" style="118" customWidth="1"/>
    <col min="11" max="11" width="18" style="115" customWidth="1"/>
    <col min="12" max="12" width="18.28515625" style="117" customWidth="1"/>
    <col min="13" max="13" width="8.140625" style="118" customWidth="1"/>
    <col min="14" max="14" width="17.140625" style="118" customWidth="1"/>
    <col min="15" max="15" width="18.28515625" style="2" customWidth="1"/>
    <col min="16" max="16384" width="3" style="2"/>
  </cols>
  <sheetData>
    <row r="1" spans="1:14" ht="26.25" customHeight="1" x14ac:dyDescent="0.25">
      <c r="A1" s="1" t="s">
        <v>0</v>
      </c>
      <c r="B1" s="147" t="s">
        <v>1</v>
      </c>
      <c r="C1" s="147"/>
      <c r="D1" s="147"/>
      <c r="E1" s="147"/>
      <c r="F1" s="147"/>
      <c r="G1" s="147"/>
      <c r="H1" s="147"/>
      <c r="I1" s="147"/>
      <c r="J1" s="147"/>
      <c r="K1" s="147"/>
      <c r="L1" s="148"/>
      <c r="M1" s="148"/>
      <c r="N1" s="148"/>
    </row>
    <row r="2" spans="1:14" s="4" customFormat="1" ht="15.6" customHeight="1" x14ac:dyDescent="0.25">
      <c r="A2" s="3"/>
      <c r="B2" s="136" t="s">
        <v>2</v>
      </c>
      <c r="C2" s="150" t="s">
        <v>3</v>
      </c>
      <c r="D2" s="152" t="s">
        <v>4</v>
      </c>
      <c r="E2" s="153" t="s">
        <v>5</v>
      </c>
      <c r="F2" s="154" t="s">
        <v>6</v>
      </c>
      <c r="G2" s="149"/>
      <c r="H2" s="149"/>
      <c r="I2" s="149"/>
      <c r="J2" s="149"/>
      <c r="K2" s="149"/>
      <c r="L2" s="149"/>
      <c r="M2" s="149"/>
      <c r="N2" s="149"/>
    </row>
    <row r="3" spans="1:14" s="5" customFormat="1" ht="22.5" customHeight="1" x14ac:dyDescent="0.25">
      <c r="B3" s="149"/>
      <c r="C3" s="151"/>
      <c r="D3" s="151"/>
      <c r="E3" s="151"/>
      <c r="F3" s="155"/>
      <c r="G3" s="157" t="s">
        <v>7</v>
      </c>
      <c r="H3" s="134"/>
      <c r="I3" s="134"/>
      <c r="J3" s="135"/>
      <c r="K3" s="157" t="s">
        <v>8</v>
      </c>
      <c r="L3" s="134"/>
      <c r="M3" s="134"/>
      <c r="N3" s="135"/>
    </row>
    <row r="4" spans="1:14" s="5" customFormat="1" ht="30.75" customHeight="1" x14ac:dyDescent="0.25">
      <c r="B4" s="149"/>
      <c r="C4" s="151"/>
      <c r="D4" s="151"/>
      <c r="E4" s="151"/>
      <c r="F4" s="155"/>
      <c r="G4" s="157" t="s">
        <v>9</v>
      </c>
      <c r="H4" s="134"/>
      <c r="I4" s="134"/>
      <c r="J4" s="135"/>
      <c r="K4" s="136" t="s">
        <v>9</v>
      </c>
      <c r="L4" s="136"/>
      <c r="M4" s="136"/>
      <c r="N4" s="136"/>
    </row>
    <row r="5" spans="1:14" s="5" customFormat="1" ht="55.9" customHeight="1" x14ac:dyDescent="0.25">
      <c r="B5" s="149"/>
      <c r="C5" s="151"/>
      <c r="D5" s="151"/>
      <c r="E5" s="151"/>
      <c r="F5" s="156"/>
      <c r="G5" s="6" t="s">
        <v>10</v>
      </c>
      <c r="H5" s="7" t="s">
        <v>11</v>
      </c>
      <c r="I5" s="8" t="s">
        <v>12</v>
      </c>
      <c r="J5" s="8" t="s">
        <v>13</v>
      </c>
      <c r="K5" s="6" t="s">
        <v>10</v>
      </c>
      <c r="L5" s="7" t="s">
        <v>11</v>
      </c>
      <c r="M5" s="9" t="s">
        <v>12</v>
      </c>
      <c r="N5" s="8" t="s">
        <v>13</v>
      </c>
    </row>
    <row r="6" spans="1:14" s="10" customFormat="1" ht="54" customHeight="1" x14ac:dyDescent="0.25">
      <c r="B6" s="11">
        <v>1</v>
      </c>
      <c r="C6" s="12" t="s">
        <v>14</v>
      </c>
      <c r="D6" s="13" t="s">
        <v>15</v>
      </c>
      <c r="E6" s="14">
        <v>6</v>
      </c>
      <c r="F6" s="15">
        <v>2133.1999999999998</v>
      </c>
      <c r="G6" s="16" t="s">
        <v>16</v>
      </c>
      <c r="H6" s="17">
        <v>5762644.3300000001</v>
      </c>
      <c r="I6" s="18">
        <v>1</v>
      </c>
      <c r="J6" s="15" t="s">
        <v>17</v>
      </c>
      <c r="K6" s="20"/>
      <c r="L6" s="21"/>
      <c r="M6" s="22"/>
      <c r="N6" s="22"/>
    </row>
    <row r="7" spans="1:14" s="10" customFormat="1" ht="54" customHeight="1" x14ac:dyDescent="0.25">
      <c r="B7" s="23">
        <f>B6+1</f>
        <v>2</v>
      </c>
      <c r="C7" s="12" t="s">
        <v>14</v>
      </c>
      <c r="D7" s="13" t="s">
        <v>15</v>
      </c>
      <c r="E7" s="24">
        <v>9</v>
      </c>
      <c r="F7" s="15">
        <v>2399.1</v>
      </c>
      <c r="G7" s="16" t="s">
        <v>16</v>
      </c>
      <c r="H7" s="17">
        <v>6000000</v>
      </c>
      <c r="I7" s="18">
        <v>1</v>
      </c>
      <c r="J7" s="15" t="s">
        <v>17</v>
      </c>
      <c r="K7" s="20"/>
      <c r="L7" s="21"/>
      <c r="M7" s="22"/>
      <c r="N7" s="22"/>
    </row>
    <row r="8" spans="1:14" s="10" customFormat="1" ht="15.75" x14ac:dyDescent="0.25">
      <c r="B8" s="23">
        <f t="shared" ref="B8:B15" si="0">B7+1</f>
        <v>3</v>
      </c>
      <c r="C8" s="25" t="s">
        <v>14</v>
      </c>
      <c r="D8" s="13" t="s">
        <v>15</v>
      </c>
      <c r="E8" s="26">
        <v>12</v>
      </c>
      <c r="F8" s="15">
        <v>2361.6</v>
      </c>
      <c r="G8" s="19" t="s">
        <v>18</v>
      </c>
      <c r="H8" s="17">
        <v>4554944.4000000004</v>
      </c>
      <c r="I8" s="27">
        <v>1</v>
      </c>
      <c r="J8" s="15" t="s">
        <v>17</v>
      </c>
      <c r="K8" s="20"/>
      <c r="L8" s="21"/>
      <c r="M8" s="22"/>
      <c r="N8" s="22"/>
    </row>
    <row r="9" spans="1:14" s="10" customFormat="1" ht="48" customHeight="1" x14ac:dyDescent="0.25">
      <c r="B9" s="23">
        <f t="shared" si="0"/>
        <v>4</v>
      </c>
      <c r="C9" s="25" t="s">
        <v>14</v>
      </c>
      <c r="D9" s="28" t="s">
        <v>19</v>
      </c>
      <c r="E9" s="26">
        <v>27</v>
      </c>
      <c r="F9" s="15">
        <v>1617.5</v>
      </c>
      <c r="G9" s="16" t="s">
        <v>16</v>
      </c>
      <c r="H9" s="17">
        <v>6537092.5199999996</v>
      </c>
      <c r="I9" s="27">
        <v>1</v>
      </c>
      <c r="J9" s="15" t="s">
        <v>17</v>
      </c>
      <c r="K9" s="20" t="s">
        <v>20</v>
      </c>
      <c r="L9" s="21">
        <v>360566.98</v>
      </c>
      <c r="M9" s="22">
        <v>1</v>
      </c>
      <c r="N9" s="15" t="s">
        <v>17</v>
      </c>
    </row>
    <row r="10" spans="1:14" s="10" customFormat="1" ht="60" customHeight="1" x14ac:dyDescent="0.25">
      <c r="B10" s="23">
        <f t="shared" si="0"/>
        <v>5</v>
      </c>
      <c r="C10" s="12" t="s">
        <v>14</v>
      </c>
      <c r="D10" s="28" t="s">
        <v>19</v>
      </c>
      <c r="E10" s="24">
        <v>31</v>
      </c>
      <c r="F10" s="15">
        <v>1487.1</v>
      </c>
      <c r="G10" s="19"/>
      <c r="H10" s="21"/>
      <c r="I10" s="27"/>
      <c r="J10" s="27"/>
      <c r="K10" s="20" t="s">
        <v>20</v>
      </c>
      <c r="L10" s="21">
        <v>344950.8</v>
      </c>
      <c r="M10" s="22">
        <v>1</v>
      </c>
      <c r="N10" s="15" t="s">
        <v>17</v>
      </c>
    </row>
    <row r="11" spans="1:14" s="10" customFormat="1" ht="54.75" customHeight="1" x14ac:dyDescent="0.25">
      <c r="B11" s="23">
        <f t="shared" si="0"/>
        <v>6</v>
      </c>
      <c r="C11" s="29" t="s">
        <v>14</v>
      </c>
      <c r="D11" s="28" t="s">
        <v>19</v>
      </c>
      <c r="E11" s="30">
        <v>33</v>
      </c>
      <c r="F11" s="15">
        <v>1367</v>
      </c>
      <c r="G11" s="31"/>
      <c r="H11" s="32"/>
      <c r="I11" s="27"/>
      <c r="J11" s="33"/>
      <c r="K11" s="20" t="s">
        <v>20</v>
      </c>
      <c r="L11" s="21">
        <v>332374.63</v>
      </c>
      <c r="M11" s="22">
        <v>1</v>
      </c>
      <c r="N11" s="15" t="s">
        <v>17</v>
      </c>
    </row>
    <row r="12" spans="1:14" s="11" customFormat="1" ht="63" customHeight="1" x14ac:dyDescent="0.25">
      <c r="B12" s="23">
        <f t="shared" si="0"/>
        <v>7</v>
      </c>
      <c r="C12" s="12" t="s">
        <v>14</v>
      </c>
      <c r="D12" s="28" t="s">
        <v>19</v>
      </c>
      <c r="E12" s="14">
        <v>35</v>
      </c>
      <c r="F12" s="15">
        <v>1578.8</v>
      </c>
      <c r="G12" s="19"/>
      <c r="H12" s="37"/>
      <c r="I12" s="27"/>
      <c r="J12" s="33"/>
      <c r="K12" s="20" t="s">
        <v>20</v>
      </c>
      <c r="L12" s="21">
        <v>347282.55</v>
      </c>
      <c r="M12" s="22">
        <v>1</v>
      </c>
      <c r="N12" s="15" t="s">
        <v>17</v>
      </c>
    </row>
    <row r="13" spans="1:14" s="23" customFormat="1" ht="63" customHeight="1" x14ac:dyDescent="0.25">
      <c r="B13" s="23">
        <f t="shared" si="0"/>
        <v>8</v>
      </c>
      <c r="C13" s="12" t="s">
        <v>14</v>
      </c>
      <c r="D13" s="28" t="s">
        <v>19</v>
      </c>
      <c r="E13" s="24">
        <v>43</v>
      </c>
      <c r="F13" s="15">
        <v>2106.8000000000002</v>
      </c>
      <c r="G13" s="20" t="s">
        <v>20</v>
      </c>
      <c r="H13" s="21">
        <v>1710630.64</v>
      </c>
      <c r="I13" s="27">
        <v>1</v>
      </c>
      <c r="J13" s="15" t="s">
        <v>17</v>
      </c>
      <c r="K13" s="20"/>
      <c r="L13" s="21"/>
      <c r="M13" s="18"/>
      <c r="N13" s="18"/>
    </row>
    <row r="14" spans="1:14" s="23" customFormat="1" ht="63" customHeight="1" x14ac:dyDescent="0.25">
      <c r="B14" s="23">
        <f t="shared" si="0"/>
        <v>9</v>
      </c>
      <c r="C14" s="12" t="s">
        <v>14</v>
      </c>
      <c r="D14" s="28" t="s">
        <v>19</v>
      </c>
      <c r="E14" s="24">
        <v>44</v>
      </c>
      <c r="F14" s="15">
        <v>2931.8</v>
      </c>
      <c r="G14" s="20" t="s">
        <v>16</v>
      </c>
      <c r="H14" s="39">
        <v>8970682.75</v>
      </c>
      <c r="I14" s="27">
        <v>1</v>
      </c>
      <c r="J14" s="15" t="s">
        <v>17</v>
      </c>
      <c r="K14" s="20"/>
      <c r="L14" s="21"/>
      <c r="M14" s="18"/>
      <c r="N14" s="18"/>
    </row>
    <row r="15" spans="1:14" s="23" customFormat="1" ht="45" customHeight="1" x14ac:dyDescent="0.25">
      <c r="B15" s="137">
        <f t="shared" si="0"/>
        <v>10</v>
      </c>
      <c r="C15" s="139" t="s">
        <v>14</v>
      </c>
      <c r="D15" s="141" t="s">
        <v>21</v>
      </c>
      <c r="E15" s="143">
        <v>28</v>
      </c>
      <c r="F15" s="145">
        <v>2175.1999999999998</v>
      </c>
      <c r="G15" s="20" t="s">
        <v>20</v>
      </c>
      <c r="H15" s="21">
        <v>2494194.71</v>
      </c>
      <c r="I15" s="27">
        <v>1</v>
      </c>
      <c r="J15" s="15" t="s">
        <v>17</v>
      </c>
      <c r="K15" s="20"/>
      <c r="L15" s="21"/>
      <c r="M15" s="18"/>
      <c r="N15" s="18"/>
    </row>
    <row r="16" spans="1:14" s="23" customFormat="1" ht="45" customHeight="1" x14ac:dyDescent="0.25">
      <c r="B16" s="138"/>
      <c r="C16" s="140"/>
      <c r="D16" s="142"/>
      <c r="E16" s="144"/>
      <c r="F16" s="146"/>
      <c r="G16" s="20" t="s">
        <v>22</v>
      </c>
      <c r="H16" s="21">
        <v>5067564</v>
      </c>
      <c r="I16" s="27">
        <v>1</v>
      </c>
      <c r="J16" s="15" t="s">
        <v>17</v>
      </c>
      <c r="K16" s="20"/>
      <c r="L16" s="21"/>
      <c r="M16" s="18"/>
      <c r="N16" s="18"/>
    </row>
    <row r="17" spans="2:14" s="11" customFormat="1" ht="66" customHeight="1" x14ac:dyDescent="0.25">
      <c r="B17" s="23">
        <v>11</v>
      </c>
      <c r="C17" s="12" t="s">
        <v>14</v>
      </c>
      <c r="D17" s="28" t="s">
        <v>21</v>
      </c>
      <c r="E17" s="14" t="s">
        <v>23</v>
      </c>
      <c r="F17" s="15">
        <v>2185.4</v>
      </c>
      <c r="G17" s="20" t="s">
        <v>20</v>
      </c>
      <c r="H17" s="37">
        <v>2395963.35</v>
      </c>
      <c r="I17" s="27">
        <v>1</v>
      </c>
      <c r="J17" s="15" t="s">
        <v>17</v>
      </c>
      <c r="K17" s="19"/>
      <c r="L17" s="37"/>
      <c r="M17" s="22"/>
      <c r="N17" s="22"/>
    </row>
    <row r="18" spans="2:14" s="23" customFormat="1" ht="66" customHeight="1" thickBot="1" x14ac:dyDescent="0.3">
      <c r="B18" s="40">
        <v>12</v>
      </c>
      <c r="C18" s="41" t="s">
        <v>14</v>
      </c>
      <c r="D18" s="42" t="s">
        <v>21</v>
      </c>
      <c r="E18" s="43">
        <v>60</v>
      </c>
      <c r="F18" s="44">
        <v>2147.4</v>
      </c>
      <c r="G18" s="35" t="s">
        <v>18</v>
      </c>
      <c r="H18" s="32">
        <v>5973501.5999999996</v>
      </c>
      <c r="I18" s="45">
        <v>1</v>
      </c>
      <c r="J18" s="15" t="s">
        <v>17</v>
      </c>
      <c r="K18" s="35"/>
      <c r="L18" s="32"/>
      <c r="M18" s="46"/>
      <c r="N18" s="46"/>
    </row>
    <row r="19" spans="2:14" s="52" customFormat="1" ht="26.25" customHeight="1" thickBot="1" x14ac:dyDescent="0.3">
      <c r="B19" s="122" t="s">
        <v>24</v>
      </c>
      <c r="C19" s="123"/>
      <c r="D19" s="123"/>
      <c r="E19" s="124"/>
      <c r="F19" s="47"/>
      <c r="G19" s="48"/>
      <c r="H19" s="49">
        <f>SUM(H6:H18)</f>
        <v>49467218.300000004</v>
      </c>
      <c r="I19" s="50">
        <f>SUM(I6:I18)</f>
        <v>10</v>
      </c>
      <c r="J19" s="50"/>
      <c r="K19" s="48"/>
      <c r="L19" s="49">
        <f>SUM(L6:L18)</f>
        <v>1385174.96</v>
      </c>
      <c r="M19" s="51">
        <f>SUM(M6:M18)</f>
        <v>4</v>
      </c>
      <c r="N19" s="51"/>
    </row>
    <row r="20" spans="2:14" s="52" customFormat="1" ht="52.5" customHeight="1" x14ac:dyDescent="0.25">
      <c r="B20" s="23">
        <v>1</v>
      </c>
      <c r="C20" s="53" t="s">
        <v>25</v>
      </c>
      <c r="D20" s="53" t="s">
        <v>26</v>
      </c>
      <c r="E20" s="53">
        <v>5</v>
      </c>
      <c r="F20" s="24">
        <v>3162.8</v>
      </c>
      <c r="G20" s="20" t="s">
        <v>27</v>
      </c>
      <c r="H20" s="21">
        <v>3500000</v>
      </c>
      <c r="I20" s="18">
        <v>1</v>
      </c>
      <c r="J20" s="18"/>
      <c r="K20" s="20" t="s">
        <v>27</v>
      </c>
      <c r="L20" s="21">
        <v>504495.98</v>
      </c>
      <c r="M20" s="18">
        <v>1</v>
      </c>
      <c r="N20" s="15" t="s">
        <v>28</v>
      </c>
    </row>
    <row r="21" spans="2:14" s="52" customFormat="1" ht="54.75" customHeight="1" x14ac:dyDescent="0.25">
      <c r="B21" s="11">
        <v>2</v>
      </c>
      <c r="C21" s="12" t="s">
        <v>25</v>
      </c>
      <c r="D21" s="12" t="s">
        <v>26</v>
      </c>
      <c r="E21" s="53">
        <v>16</v>
      </c>
      <c r="F21" s="24">
        <v>1708.7</v>
      </c>
      <c r="G21" s="19" t="s">
        <v>29</v>
      </c>
      <c r="H21" s="21">
        <v>5000000</v>
      </c>
      <c r="I21" s="18">
        <v>1</v>
      </c>
      <c r="J21" s="18"/>
      <c r="K21" s="19" t="s">
        <v>29</v>
      </c>
      <c r="L21" s="37">
        <v>429031.38</v>
      </c>
      <c r="M21" s="18">
        <v>1</v>
      </c>
      <c r="N21" s="15" t="s">
        <v>28</v>
      </c>
    </row>
    <row r="22" spans="2:14" s="52" customFormat="1" ht="54" customHeight="1" x14ac:dyDescent="0.25">
      <c r="B22" s="11">
        <v>3</v>
      </c>
      <c r="C22" s="12" t="s">
        <v>25</v>
      </c>
      <c r="D22" s="12" t="s">
        <v>26</v>
      </c>
      <c r="E22" s="12">
        <v>22</v>
      </c>
      <c r="F22" s="24">
        <v>3474.3</v>
      </c>
      <c r="G22" s="19" t="s">
        <v>30</v>
      </c>
      <c r="H22" s="21">
        <v>6800000</v>
      </c>
      <c r="I22" s="18">
        <v>2</v>
      </c>
      <c r="J22" s="18"/>
      <c r="K22" s="19" t="s">
        <v>30</v>
      </c>
      <c r="L22" s="37">
        <v>608261.75</v>
      </c>
      <c r="M22" s="18">
        <v>2</v>
      </c>
      <c r="N22" s="15" t="s">
        <v>28</v>
      </c>
    </row>
    <row r="23" spans="2:14" s="52" customFormat="1" ht="46.5" customHeight="1" x14ac:dyDescent="0.25">
      <c r="B23" s="11">
        <v>4</v>
      </c>
      <c r="C23" s="12" t="s">
        <v>25</v>
      </c>
      <c r="D23" s="12" t="s">
        <v>31</v>
      </c>
      <c r="E23" s="11">
        <v>26</v>
      </c>
      <c r="F23" s="24">
        <v>1799.5</v>
      </c>
      <c r="G23" s="19" t="s">
        <v>27</v>
      </c>
      <c r="H23" s="21">
        <v>2700000</v>
      </c>
      <c r="I23" s="18">
        <v>1</v>
      </c>
      <c r="J23" s="18"/>
      <c r="K23" s="19" t="s">
        <v>27</v>
      </c>
      <c r="L23" s="37">
        <v>410686.82</v>
      </c>
      <c r="M23" s="18">
        <v>1</v>
      </c>
      <c r="N23" s="15" t="s">
        <v>28</v>
      </c>
    </row>
    <row r="24" spans="2:14" s="10" customFormat="1" ht="65.25" customHeight="1" x14ac:dyDescent="0.25">
      <c r="B24" s="11">
        <v>5</v>
      </c>
      <c r="C24" s="12" t="s">
        <v>25</v>
      </c>
      <c r="D24" s="12" t="s">
        <v>32</v>
      </c>
      <c r="E24" s="11">
        <v>7</v>
      </c>
      <c r="F24" s="24">
        <v>3594.8</v>
      </c>
      <c r="G24" s="19" t="s">
        <v>30</v>
      </c>
      <c r="H24" s="21">
        <v>6800000</v>
      </c>
      <c r="I24" s="18">
        <v>2</v>
      </c>
      <c r="J24" s="18"/>
      <c r="K24" s="19" t="s">
        <v>30</v>
      </c>
      <c r="L24" s="37">
        <v>623286.89</v>
      </c>
      <c r="M24" s="18">
        <v>2</v>
      </c>
      <c r="N24" s="15" t="s">
        <v>28</v>
      </c>
    </row>
    <row r="25" spans="2:14" s="10" customFormat="1" ht="65.25" customHeight="1" x14ac:dyDescent="0.25">
      <c r="B25" s="11">
        <v>6</v>
      </c>
      <c r="C25" s="12" t="s">
        <v>25</v>
      </c>
      <c r="D25" s="54" t="s">
        <v>33</v>
      </c>
      <c r="E25" s="23">
        <v>5</v>
      </c>
      <c r="F25" s="24">
        <v>828</v>
      </c>
      <c r="G25" s="20" t="s">
        <v>18</v>
      </c>
      <c r="H25" s="21">
        <v>3976579.99</v>
      </c>
      <c r="I25" s="18">
        <v>1</v>
      </c>
      <c r="J25" s="18"/>
      <c r="K25" s="35"/>
      <c r="L25" s="32"/>
      <c r="M25" s="46"/>
      <c r="N25" s="46"/>
    </row>
    <row r="26" spans="2:14" s="10" customFormat="1" ht="65.25" customHeight="1" x14ac:dyDescent="0.25">
      <c r="B26" s="11">
        <v>7</v>
      </c>
      <c r="C26" s="12" t="s">
        <v>25</v>
      </c>
      <c r="D26" s="54" t="s">
        <v>33</v>
      </c>
      <c r="E26" s="23">
        <v>10</v>
      </c>
      <c r="F26" s="24">
        <v>786.1</v>
      </c>
      <c r="G26" s="20" t="s">
        <v>18</v>
      </c>
      <c r="H26" s="21">
        <v>4048608.04</v>
      </c>
      <c r="I26" s="18">
        <v>1</v>
      </c>
      <c r="J26" s="18"/>
      <c r="K26" s="35"/>
      <c r="L26" s="32"/>
      <c r="M26" s="46"/>
      <c r="N26" s="46"/>
    </row>
    <row r="27" spans="2:14" s="10" customFormat="1" ht="65.25" customHeight="1" thickBot="1" x14ac:dyDescent="0.3">
      <c r="B27" s="11">
        <v>8</v>
      </c>
      <c r="C27" s="12" t="s">
        <v>25</v>
      </c>
      <c r="D27" s="54" t="s">
        <v>34</v>
      </c>
      <c r="E27" s="23" t="s">
        <v>35</v>
      </c>
      <c r="F27" s="24">
        <v>700.4</v>
      </c>
      <c r="G27" s="20" t="s">
        <v>18</v>
      </c>
      <c r="H27" s="21">
        <v>5225198.32</v>
      </c>
      <c r="I27" s="18">
        <v>1</v>
      </c>
      <c r="J27" s="18"/>
      <c r="K27" s="35"/>
      <c r="L27" s="32"/>
      <c r="M27" s="46"/>
      <c r="N27" s="46"/>
    </row>
    <row r="28" spans="2:14" s="52" customFormat="1" ht="26.25" customHeight="1" thickBot="1" x14ac:dyDescent="0.3">
      <c r="B28" s="119" t="s">
        <v>36</v>
      </c>
      <c r="C28" s="123"/>
      <c r="D28" s="123"/>
      <c r="E28" s="124"/>
      <c r="F28" s="47"/>
      <c r="G28" s="48"/>
      <c r="H28" s="49">
        <f>SUM(H20:H27)</f>
        <v>38050386.350000001</v>
      </c>
      <c r="I28" s="50">
        <f>SUM(I20:I24)</f>
        <v>7</v>
      </c>
      <c r="J28" s="50"/>
      <c r="K28" s="48"/>
      <c r="L28" s="49">
        <f>SUM(L20:L24)</f>
        <v>2575762.8199999998</v>
      </c>
      <c r="M28" s="51">
        <f>SUM(M20:M24)</f>
        <v>7</v>
      </c>
      <c r="N28" s="51"/>
    </row>
    <row r="29" spans="2:14" s="10" customFormat="1" ht="59.25" customHeight="1" x14ac:dyDescent="0.25">
      <c r="B29" s="11">
        <v>1</v>
      </c>
      <c r="C29" s="12" t="s">
        <v>37</v>
      </c>
      <c r="D29" s="28" t="s">
        <v>38</v>
      </c>
      <c r="E29" s="14">
        <v>7</v>
      </c>
      <c r="F29" s="55">
        <v>809.2</v>
      </c>
      <c r="G29" s="19" t="s">
        <v>39</v>
      </c>
      <c r="H29" s="37">
        <v>9169560.3399999999</v>
      </c>
      <c r="I29" s="22">
        <v>4</v>
      </c>
      <c r="J29" s="22"/>
      <c r="K29" s="11"/>
      <c r="L29" s="37"/>
      <c r="M29" s="22"/>
      <c r="N29" s="18"/>
    </row>
    <row r="30" spans="2:14" s="10" customFormat="1" ht="59.25" customHeight="1" thickBot="1" x14ac:dyDescent="0.3">
      <c r="B30" s="56">
        <v>2</v>
      </c>
      <c r="C30" s="57" t="s">
        <v>37</v>
      </c>
      <c r="D30" s="42" t="s">
        <v>38</v>
      </c>
      <c r="E30" s="58">
        <v>9</v>
      </c>
      <c r="F30" s="59">
        <v>835.1</v>
      </c>
      <c r="G30" s="35" t="s">
        <v>39</v>
      </c>
      <c r="H30" s="60">
        <v>9169560.3399999999</v>
      </c>
      <c r="I30" s="61">
        <v>4</v>
      </c>
      <c r="J30" s="61"/>
      <c r="K30" s="56"/>
      <c r="L30" s="60"/>
      <c r="M30" s="61"/>
      <c r="N30" s="61"/>
    </row>
    <row r="31" spans="2:14" s="52" customFormat="1" ht="26.25" customHeight="1" thickBot="1" x14ac:dyDescent="0.3">
      <c r="B31" s="122" t="s">
        <v>40</v>
      </c>
      <c r="C31" s="123"/>
      <c r="D31" s="123"/>
      <c r="E31" s="124"/>
      <c r="F31" s="47"/>
      <c r="G31" s="48"/>
      <c r="H31" s="49">
        <f>SUM(H29:H30)</f>
        <v>18339120.68</v>
      </c>
      <c r="I31" s="50">
        <f>SUM(I29:I30)</f>
        <v>8</v>
      </c>
      <c r="J31" s="50"/>
      <c r="K31" s="48"/>
      <c r="L31" s="49">
        <f>SUM(L29:L30)</f>
        <v>0</v>
      </c>
      <c r="M31" s="51">
        <f>SUM(M29:M30)</f>
        <v>0</v>
      </c>
      <c r="N31" s="62"/>
    </row>
    <row r="32" spans="2:14" s="10" customFormat="1" ht="47.25" customHeight="1" x14ac:dyDescent="0.25">
      <c r="B32" s="125">
        <v>1</v>
      </c>
      <c r="C32" s="126" t="s">
        <v>41</v>
      </c>
      <c r="D32" s="128" t="s">
        <v>42</v>
      </c>
      <c r="E32" s="130">
        <v>8</v>
      </c>
      <c r="F32" s="132">
        <v>4743.8</v>
      </c>
      <c r="G32" s="38" t="s">
        <v>16</v>
      </c>
      <c r="H32" s="37">
        <v>8200000</v>
      </c>
      <c r="I32" s="63">
        <v>1</v>
      </c>
      <c r="J32" s="63"/>
      <c r="K32" s="19"/>
      <c r="L32" s="37"/>
      <c r="M32" s="22"/>
      <c r="N32" s="22"/>
    </row>
    <row r="33" spans="2:16" s="10" customFormat="1" ht="47.25" customHeight="1" thickBot="1" x14ac:dyDescent="0.3">
      <c r="B33" s="125"/>
      <c r="C33" s="127"/>
      <c r="D33" s="129"/>
      <c r="E33" s="131"/>
      <c r="F33" s="133"/>
      <c r="G33" s="34" t="s">
        <v>43</v>
      </c>
      <c r="H33" s="60">
        <v>8300000</v>
      </c>
      <c r="I33" s="64">
        <v>1</v>
      </c>
      <c r="J33" s="64"/>
      <c r="K33" s="36"/>
      <c r="L33" s="60"/>
      <c r="M33" s="61"/>
      <c r="N33" s="61"/>
    </row>
    <row r="34" spans="2:16" s="52" customFormat="1" ht="26.25" customHeight="1" thickBot="1" x14ac:dyDescent="0.3">
      <c r="B34" s="122" t="s">
        <v>44</v>
      </c>
      <c r="C34" s="123"/>
      <c r="D34" s="123"/>
      <c r="E34" s="124"/>
      <c r="F34" s="47"/>
      <c r="G34" s="48"/>
      <c r="H34" s="49">
        <f>SUM(H32:H33)</f>
        <v>16500000</v>
      </c>
      <c r="I34" s="50" t="e">
        <f>SUM(#REF!)</f>
        <v>#REF!</v>
      </c>
      <c r="J34" s="50"/>
      <c r="K34" s="48"/>
      <c r="L34" s="49" t="e">
        <f>SUM(#REF!)</f>
        <v>#REF!</v>
      </c>
      <c r="M34" s="51" t="e">
        <f>SUM(#REF!)</f>
        <v>#REF!</v>
      </c>
      <c r="N34" s="62"/>
    </row>
    <row r="35" spans="2:16" s="10" customFormat="1" ht="75" customHeight="1" x14ac:dyDescent="0.25">
      <c r="B35" s="11">
        <v>1</v>
      </c>
      <c r="C35" s="12" t="s">
        <v>45</v>
      </c>
      <c r="D35" s="12" t="s">
        <v>46</v>
      </c>
      <c r="E35" s="12">
        <v>35</v>
      </c>
      <c r="F35" s="15">
        <v>570.70000000000005</v>
      </c>
      <c r="G35" s="19" t="s">
        <v>47</v>
      </c>
      <c r="H35" s="37">
        <v>5400000</v>
      </c>
      <c r="I35" s="22">
        <v>1</v>
      </c>
      <c r="J35" s="22"/>
      <c r="K35" s="19" t="s">
        <v>48</v>
      </c>
      <c r="L35" s="37">
        <v>1200000</v>
      </c>
      <c r="M35" s="66">
        <v>3</v>
      </c>
      <c r="N35" s="15" t="s">
        <v>49</v>
      </c>
      <c r="O35" s="67"/>
    </row>
    <row r="36" spans="2:16" s="10" customFormat="1" ht="75" customHeight="1" x14ac:dyDescent="0.25">
      <c r="B36" s="11">
        <v>2</v>
      </c>
      <c r="C36" s="12" t="s">
        <v>45</v>
      </c>
      <c r="D36" s="12" t="s">
        <v>50</v>
      </c>
      <c r="E36" s="12">
        <v>19</v>
      </c>
      <c r="F36" s="68">
        <v>638.29999999999995</v>
      </c>
      <c r="G36" s="19"/>
      <c r="H36" s="37"/>
      <c r="I36" s="22"/>
      <c r="J36" s="22"/>
      <c r="K36" s="19" t="s">
        <v>51</v>
      </c>
      <c r="L36" s="37">
        <v>800000</v>
      </c>
      <c r="M36" s="66">
        <v>2</v>
      </c>
      <c r="N36" s="15" t="s">
        <v>49</v>
      </c>
      <c r="O36" s="67"/>
    </row>
    <row r="37" spans="2:16" s="10" customFormat="1" ht="75" customHeight="1" x14ac:dyDescent="0.25">
      <c r="B37" s="11">
        <v>3</v>
      </c>
      <c r="C37" s="12" t="s">
        <v>45</v>
      </c>
      <c r="D37" s="12" t="s">
        <v>50</v>
      </c>
      <c r="E37" s="12">
        <v>25</v>
      </c>
      <c r="F37" s="68">
        <v>646.9</v>
      </c>
      <c r="G37" s="19"/>
      <c r="H37" s="37"/>
      <c r="I37" s="22"/>
      <c r="J37" s="22"/>
      <c r="K37" s="19" t="s">
        <v>47</v>
      </c>
      <c r="L37" s="37">
        <v>400000</v>
      </c>
      <c r="M37" s="66">
        <v>1</v>
      </c>
      <c r="N37" s="15" t="s">
        <v>49</v>
      </c>
      <c r="O37" s="67"/>
    </row>
    <row r="38" spans="2:16" s="52" customFormat="1" ht="26.25" customHeight="1" thickBot="1" x14ac:dyDescent="0.3">
      <c r="B38" s="119" t="s">
        <v>52</v>
      </c>
      <c r="C38" s="120"/>
      <c r="D38" s="120"/>
      <c r="E38" s="121"/>
      <c r="F38" s="69"/>
      <c r="G38" s="65"/>
      <c r="H38" s="70">
        <f>SUM(H35:H37)</f>
        <v>5400000</v>
      </c>
      <c r="I38" s="71">
        <v>1</v>
      </c>
      <c r="J38" s="71"/>
      <c r="K38" s="65"/>
      <c r="L38" s="70">
        <f>SUM(L35:L37)</f>
        <v>2400000</v>
      </c>
      <c r="M38" s="72">
        <f>SUM(M35:M37)</f>
        <v>6</v>
      </c>
      <c r="N38" s="72"/>
    </row>
    <row r="39" spans="2:16" s="10" customFormat="1" ht="51" customHeight="1" x14ac:dyDescent="0.25">
      <c r="B39" s="11">
        <v>1</v>
      </c>
      <c r="C39" s="12" t="s">
        <v>53</v>
      </c>
      <c r="D39" s="73" t="s">
        <v>54</v>
      </c>
      <c r="E39" s="24" t="s">
        <v>55</v>
      </c>
      <c r="F39" s="15">
        <v>2875.6</v>
      </c>
      <c r="G39" s="20" t="s">
        <v>56</v>
      </c>
      <c r="H39" s="21">
        <v>10200000</v>
      </c>
      <c r="I39" s="18">
        <v>1</v>
      </c>
      <c r="J39" s="18"/>
      <c r="K39" s="20"/>
      <c r="L39" s="21"/>
      <c r="M39" s="22"/>
      <c r="N39" s="22"/>
    </row>
    <row r="40" spans="2:16" s="10" customFormat="1" ht="57.75" customHeight="1" x14ac:dyDescent="0.25">
      <c r="B40" s="11">
        <v>2</v>
      </c>
      <c r="C40" s="74" t="s">
        <v>53</v>
      </c>
      <c r="D40" s="75" t="s">
        <v>57</v>
      </c>
      <c r="E40" s="76">
        <v>3</v>
      </c>
      <c r="F40" s="55">
        <v>1238.9000000000001</v>
      </c>
      <c r="G40" s="38" t="s">
        <v>16</v>
      </c>
      <c r="H40" s="37">
        <v>12390799.199999999</v>
      </c>
      <c r="I40" s="63">
        <v>1</v>
      </c>
      <c r="J40" s="77"/>
      <c r="K40" s="38"/>
      <c r="L40" s="37"/>
      <c r="M40" s="63"/>
      <c r="N40" s="63"/>
    </row>
    <row r="41" spans="2:16" s="10" customFormat="1" ht="66.75" customHeight="1" thickBot="1" x14ac:dyDescent="0.3">
      <c r="B41" s="78">
        <v>3</v>
      </c>
      <c r="C41" s="79" t="s">
        <v>53</v>
      </c>
      <c r="D41" s="80" t="s">
        <v>57</v>
      </c>
      <c r="E41" s="81">
        <v>15</v>
      </c>
      <c r="F41" s="59">
        <v>844</v>
      </c>
      <c r="G41" s="34" t="s">
        <v>16</v>
      </c>
      <c r="H41" s="60">
        <v>11756572.27</v>
      </c>
      <c r="I41" s="64">
        <v>1</v>
      </c>
      <c r="J41" s="82"/>
      <c r="K41" s="34"/>
      <c r="L41" s="60"/>
      <c r="M41" s="64"/>
      <c r="N41" s="64"/>
    </row>
    <row r="42" spans="2:16" s="52" customFormat="1" ht="33.75" customHeight="1" thickBot="1" x14ac:dyDescent="0.3">
      <c r="B42" s="122" t="s">
        <v>58</v>
      </c>
      <c r="C42" s="123"/>
      <c r="D42" s="123"/>
      <c r="E42" s="124"/>
      <c r="F42" s="47"/>
      <c r="G42" s="48"/>
      <c r="H42" s="49">
        <f>SUM(H39:H41)</f>
        <v>34347371.469999999</v>
      </c>
      <c r="I42" s="50">
        <f>SUM(I39:I41)</f>
        <v>3</v>
      </c>
      <c r="J42" s="50"/>
      <c r="K42" s="48"/>
      <c r="L42" s="49"/>
      <c r="M42" s="51"/>
      <c r="N42" s="62"/>
    </row>
    <row r="43" spans="2:16" s="10" customFormat="1" ht="49.5" customHeight="1" thickBot="1" x14ac:dyDescent="0.3">
      <c r="B43" s="40">
        <v>1</v>
      </c>
      <c r="C43" s="83" t="s">
        <v>59</v>
      </c>
      <c r="D43" s="84" t="s">
        <v>60</v>
      </c>
      <c r="E43" s="43">
        <v>17</v>
      </c>
      <c r="F43" s="85">
        <v>3328.4</v>
      </c>
      <c r="G43" s="35" t="s">
        <v>47</v>
      </c>
      <c r="H43" s="32">
        <v>4000000</v>
      </c>
      <c r="I43" s="46">
        <v>1</v>
      </c>
      <c r="J43" s="46"/>
      <c r="K43" s="35"/>
      <c r="L43" s="32"/>
      <c r="M43" s="46"/>
      <c r="N43" s="46"/>
    </row>
    <row r="44" spans="2:16" s="52" customFormat="1" ht="26.25" customHeight="1" thickBot="1" x14ac:dyDescent="0.3">
      <c r="B44" s="122" t="s">
        <v>61</v>
      </c>
      <c r="C44" s="123"/>
      <c r="D44" s="123"/>
      <c r="E44" s="124"/>
      <c r="F44" s="47"/>
      <c r="G44" s="48"/>
      <c r="H44" s="49">
        <f>SUM(H43)</f>
        <v>4000000</v>
      </c>
      <c r="I44" s="50">
        <f>SUM(I43)</f>
        <v>1</v>
      </c>
      <c r="J44" s="50"/>
      <c r="K44" s="48"/>
      <c r="L44" s="49">
        <f>SUM(L43:L43)</f>
        <v>0</v>
      </c>
      <c r="M44" s="51">
        <f>SUM(M43:M43)</f>
        <v>0</v>
      </c>
      <c r="N44" s="62"/>
    </row>
    <row r="45" spans="2:16" s="93" customFormat="1" ht="37.5" customHeight="1" thickBot="1" x14ac:dyDescent="0.3">
      <c r="B45" s="122" t="s">
        <v>62</v>
      </c>
      <c r="C45" s="123"/>
      <c r="D45" s="123"/>
      <c r="E45" s="124"/>
      <c r="F45" s="86"/>
      <c r="G45" s="86" t="s">
        <v>0</v>
      </c>
      <c r="H45" s="87">
        <f>H19+H28+H31+H34+H38+H42+H44</f>
        <v>166104096.80000001</v>
      </c>
      <c r="I45" s="88" t="e">
        <f>I19+I28+I31+I34+I38+I42+I44</f>
        <v>#REF!</v>
      </c>
      <c r="J45" s="88"/>
      <c r="K45" s="89"/>
      <c r="L45" s="87" t="e">
        <f>L19+L28+L31+L34+L38+L42+L44</f>
        <v>#REF!</v>
      </c>
      <c r="M45" s="90" t="e">
        <f>M19+M28+M31+M34+M38+M42+M44</f>
        <v>#REF!</v>
      </c>
      <c r="N45" s="91"/>
      <c r="O45" s="92"/>
      <c r="P45" s="92"/>
    </row>
    <row r="46" spans="2:16" s="93" customFormat="1" x14ac:dyDescent="0.25">
      <c r="B46" s="94"/>
      <c r="C46" s="95"/>
      <c r="D46" s="95"/>
      <c r="F46" s="94"/>
      <c r="G46" s="94"/>
      <c r="H46" s="96"/>
      <c r="I46" s="97"/>
      <c r="J46" s="97"/>
      <c r="K46" s="94"/>
      <c r="L46" s="96"/>
      <c r="M46" s="97"/>
      <c r="N46" s="97"/>
      <c r="O46" s="92"/>
      <c r="P46" s="92"/>
    </row>
    <row r="47" spans="2:16" s="93" customFormat="1" x14ac:dyDescent="0.25">
      <c r="B47" s="94"/>
      <c r="C47" s="95"/>
      <c r="D47" s="98"/>
      <c r="E47" s="99">
        <v>167</v>
      </c>
      <c r="F47" s="94"/>
      <c r="G47" s="94"/>
      <c r="H47" s="96"/>
      <c r="I47" s="97"/>
      <c r="J47" s="97"/>
      <c r="K47" s="94"/>
      <c r="L47" s="96"/>
      <c r="M47" s="97"/>
      <c r="N47" s="97"/>
    </row>
    <row r="48" spans="2:16" s="93" customFormat="1" x14ac:dyDescent="0.25">
      <c r="B48" s="94"/>
      <c r="C48" s="95"/>
      <c r="D48" s="95"/>
      <c r="F48" s="94"/>
      <c r="G48" s="94"/>
      <c r="H48" s="96"/>
      <c r="I48" s="97"/>
      <c r="J48" s="97"/>
      <c r="K48" s="94"/>
      <c r="L48" s="96"/>
      <c r="M48" s="97"/>
      <c r="N48" s="97"/>
    </row>
    <row r="49" spans="2:14" s="93" customFormat="1" x14ac:dyDescent="0.25">
      <c r="B49" s="94"/>
      <c r="C49" s="95"/>
      <c r="D49" s="100"/>
      <c r="F49" s="94"/>
      <c r="G49" s="94"/>
      <c r="H49" s="96"/>
      <c r="I49" s="97"/>
      <c r="J49" s="97"/>
      <c r="K49" s="94"/>
      <c r="L49" s="96"/>
      <c r="M49" s="101"/>
      <c r="N49" s="101"/>
    </row>
    <row r="50" spans="2:14" s="93" customFormat="1" x14ac:dyDescent="0.25">
      <c r="B50" s="94"/>
      <c r="C50" s="95"/>
      <c r="D50" s="95"/>
      <c r="F50" s="94"/>
      <c r="G50" s="94"/>
      <c r="H50" s="96"/>
      <c r="I50" s="97"/>
      <c r="J50" s="97"/>
      <c r="K50" s="94"/>
      <c r="L50" s="96"/>
      <c r="M50" s="97"/>
      <c r="N50" s="97"/>
    </row>
    <row r="51" spans="2:14" s="93" customFormat="1" x14ac:dyDescent="0.25">
      <c r="B51" s="94"/>
      <c r="C51" s="95"/>
      <c r="D51" s="95"/>
      <c r="F51" s="94"/>
      <c r="G51" s="94"/>
      <c r="H51" s="102" t="s">
        <v>0</v>
      </c>
      <c r="I51" s="97"/>
      <c r="J51" s="97"/>
      <c r="K51" s="94"/>
      <c r="L51" s="96"/>
      <c r="M51" s="97"/>
      <c r="N51" s="97"/>
    </row>
    <row r="52" spans="2:14" s="93" customFormat="1" x14ac:dyDescent="0.25">
      <c r="B52" s="94"/>
      <c r="C52" s="95"/>
      <c r="D52" s="103"/>
      <c r="F52" s="94"/>
      <c r="G52" s="94"/>
      <c r="H52" s="96"/>
      <c r="I52" s="97"/>
      <c r="J52" s="97"/>
      <c r="K52" s="94"/>
      <c r="L52" s="96"/>
      <c r="M52" s="97"/>
      <c r="N52" s="97"/>
    </row>
    <row r="53" spans="2:14" s="93" customFormat="1" x14ac:dyDescent="0.25">
      <c r="B53" s="94"/>
      <c r="C53" s="104"/>
      <c r="D53" s="105"/>
      <c r="F53" s="94"/>
      <c r="G53" s="94"/>
      <c r="H53" s="96"/>
      <c r="I53" s="97"/>
      <c r="J53" s="97"/>
      <c r="K53" s="94"/>
      <c r="L53" s="96"/>
      <c r="M53" s="97"/>
      <c r="N53" s="97"/>
    </row>
    <row r="54" spans="2:14" s="93" customFormat="1" x14ac:dyDescent="0.25">
      <c r="B54" s="94"/>
      <c r="C54" s="106"/>
      <c r="D54" s="105"/>
      <c r="F54" s="94"/>
      <c r="G54" s="94"/>
      <c r="H54" s="96"/>
      <c r="I54" s="97"/>
      <c r="J54" s="97"/>
      <c r="K54" s="94"/>
      <c r="L54" s="96"/>
      <c r="M54" s="97"/>
      <c r="N54" s="97"/>
    </row>
    <row r="55" spans="2:14" s="93" customFormat="1" x14ac:dyDescent="0.25">
      <c r="B55" s="94"/>
      <c r="C55" s="95"/>
      <c r="D55" s="105"/>
      <c r="F55" s="94"/>
      <c r="G55" s="94"/>
      <c r="H55" s="96"/>
      <c r="I55" s="97"/>
      <c r="J55" s="97"/>
      <c r="K55" s="94"/>
      <c r="L55" s="96"/>
      <c r="M55" s="97"/>
      <c r="N55" s="97"/>
    </row>
    <row r="56" spans="2:14" s="93" customFormat="1" x14ac:dyDescent="0.25">
      <c r="B56" s="94"/>
      <c r="C56" s="95"/>
      <c r="D56" s="105"/>
      <c r="F56" s="94"/>
      <c r="G56" s="94"/>
      <c r="H56" s="96"/>
      <c r="I56" s="97"/>
      <c r="J56" s="97"/>
      <c r="K56" s="94"/>
      <c r="L56" s="96"/>
      <c r="M56" s="97"/>
      <c r="N56" s="97"/>
    </row>
    <row r="57" spans="2:14" s="93" customFormat="1" x14ac:dyDescent="0.25">
      <c r="B57" s="94"/>
      <c r="C57" s="107"/>
      <c r="D57" s="107"/>
      <c r="F57" s="94"/>
      <c r="G57" s="94"/>
      <c r="H57" s="96"/>
      <c r="I57" s="97"/>
      <c r="J57" s="97"/>
      <c r="K57" s="94"/>
      <c r="L57" s="96"/>
      <c r="M57" s="97"/>
      <c r="N57" s="97"/>
    </row>
    <row r="58" spans="2:14" s="110" customFormat="1" x14ac:dyDescent="0.25">
      <c r="B58" s="108"/>
      <c r="C58" s="95"/>
      <c r="D58" s="109"/>
      <c r="F58" s="108"/>
      <c r="G58" s="108"/>
      <c r="H58" s="111"/>
      <c r="I58" s="112"/>
      <c r="J58" s="112"/>
      <c r="K58" s="108"/>
      <c r="L58" s="111"/>
      <c r="M58" s="112"/>
      <c r="N58" s="112"/>
    </row>
    <row r="59" spans="2:14" s="93" customFormat="1" x14ac:dyDescent="0.25">
      <c r="B59" s="94"/>
      <c r="C59" s="113"/>
      <c r="D59" s="114"/>
      <c r="F59" s="94"/>
      <c r="G59" s="94"/>
      <c r="H59" s="96"/>
      <c r="I59" s="97"/>
      <c r="J59" s="97"/>
      <c r="K59" s="94"/>
      <c r="L59" s="96"/>
      <c r="M59" s="97"/>
      <c r="N59" s="97"/>
    </row>
    <row r="60" spans="2:14" x14ac:dyDescent="0.25">
      <c r="C60" s="116"/>
      <c r="D60" s="116"/>
    </row>
    <row r="61" spans="2:14" x14ac:dyDescent="0.25">
      <c r="C61" s="116"/>
      <c r="D61" s="116"/>
    </row>
  </sheetData>
  <autoFilter ref="A5:P5"/>
  <mergeCells count="29">
    <mergeCell ref="B1:N1"/>
    <mergeCell ref="B2:B5"/>
    <mergeCell ref="C2:C5"/>
    <mergeCell ref="D2:D5"/>
    <mergeCell ref="E2:E5"/>
    <mergeCell ref="F2:F5"/>
    <mergeCell ref="G2:N2"/>
    <mergeCell ref="G3:J3"/>
    <mergeCell ref="K3:N3"/>
    <mergeCell ref="G4:J4"/>
    <mergeCell ref="K4:N4"/>
    <mergeCell ref="B15:B16"/>
    <mergeCell ref="C15:C16"/>
    <mergeCell ref="D15:D16"/>
    <mergeCell ref="E15:E16"/>
    <mergeCell ref="F15:F16"/>
    <mergeCell ref="B19:E19"/>
    <mergeCell ref="B28:E28"/>
    <mergeCell ref="B31:E31"/>
    <mergeCell ref="F32:F33"/>
    <mergeCell ref="B34:E34"/>
    <mergeCell ref="B38:E38"/>
    <mergeCell ref="B42:E42"/>
    <mergeCell ref="B44:E44"/>
    <mergeCell ref="B45:E45"/>
    <mergeCell ref="B32:B33"/>
    <mergeCell ref="C32:C33"/>
    <mergeCell ref="D32:D33"/>
    <mergeCell ref="E32:E33"/>
  </mergeCells>
  <pageMargins left="0" right="0" top="0" bottom="0" header="0.31496062992125984" footer="0.31496062992125984"/>
  <pageSetup paperSize="9" scale="4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</vt:lpstr>
      <vt:lpstr>'для сайта'!Заголовки_для_печати</vt:lpstr>
      <vt:lpstr>'для сайта'!Область_печати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Шираковская О.А</dc:creator>
  <cp:lastModifiedBy>Windows User</cp:lastModifiedBy>
  <dcterms:created xsi:type="dcterms:W3CDTF">2023-12-26T04:41:35Z</dcterms:created>
  <dcterms:modified xsi:type="dcterms:W3CDTF">2023-12-26T04:48:18Z</dcterms:modified>
</cp:coreProperties>
</file>